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<sst xmlns="http://schemas.openxmlformats.org/spreadsheetml/2006/main" count="303" uniqueCount="135">
  <si>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</si>
  <si>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</si>
  <si>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</si>
  <si>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</si>
  <si>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</si>
  <si>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</si>
  <si>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</si>
  <si>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</si>
  <si>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</si>
  <si>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</si>
  <si>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</si>
  <si>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</si>
  <si>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</si>
  <si>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</si>
  <si>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</si>
  <si>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</si>
  <si>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</si>
  <si>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</si>
  <si>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</si>
  <si>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</si>
  <si>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</si>
  <si>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</si>
  <si>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</si>
  <si>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</si>
  <si>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</si>
  <si>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</si>
  <si>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</si>
  <si>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</si>
  <si>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</si>
  <si>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</si>
  <si>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</si>
  <si>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</si>
  <si>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</si>
  <si>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</si>
  <si>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</si>
  <si>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</si>
  <si>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</si>
  <si>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</si>
  <si>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</si>
  <si>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</si>
  <si>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</si>
  <si>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</si>
  <si>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</si>
  <si>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</si>
  <si>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</si>
  <si>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</si>
  <si>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</si>
  <si>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</si>
  <si>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</si>
  <si>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</si>
  <si>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</si>
  <si>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</si>
  <si>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</si>
  <si>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</si>
  <si>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</si>
  <si>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</si>
  <si>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</si>
  <si>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</si>
  <si>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</si>
  <si>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</si>
  <si>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</si>
  <si>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</si>
  <si>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</si>
  <si>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</si>
  <si>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</si>
  <si>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</si>
  <si>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</si>
  <si>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</si>
  <si>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</si>
  <si>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</si>
  <si>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</si>
  <si>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</si>
  <si>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</si>
  <si>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</si>
  <si>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</si>
  <si>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</si>
  <si>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</si>
  <si>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</si>
  <si>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</si>
  <si>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</si>
  <si>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</si>
  <si>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</si>
  <si>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</si>
  <si>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</si>
  <si>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</si>
  <si>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</si>
  <si>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</si>
  <si>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</si>
  <si>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</si>
  <si>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</si>
  <si>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</si>
  <si>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</si>
  <si>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</si>
  <si>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</si>
  <si>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</si>
  <si>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</si>
  <si>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</si>
  <si>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</si>
  <si>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</si>
  <si>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</si>
  <si>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</si>
  <si>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</si>
  <si>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</si>
  <si>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</si>
  <si>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</si>
  <si>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</si>
  <si>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</si>
  <si>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</si>
  <si>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</si>
  <si>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</si>
  <si>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</si>
  <si>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</si>
  <si>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</si>
  <si>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</si>
  <si>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</si>
  <si>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</si>
  <si>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</si>
  <si>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</si>
  <si>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</si>
  <si>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</si>
  <si>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</si>
  <si>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</si>
  <si>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</si>
  <si>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</si>
  <si>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</si>
  <si>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</si>
  <si>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</si>
  <si>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</si>
  <si>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</si>
  <si>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</si>
  <si>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 xml:space="preserve">Начальник </t>
  </si>
  <si>
    <t>Євгеній МЕДВЕДОВСЬКИЙ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</si>
  <si>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січень-травень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</si>
  <si>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січень-травень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</si>
  <si>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січень-травень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</si>
</sst>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SheetLayoutView="100" zoomScalePageLayoutView="0" workbookViewId="0" topLeftCell="A1">
      <selection activeCell="A2" sqref="A2:Z2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6" width="9.00390625" style="45" customWidth="1"/>
    <col min="17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9.87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472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782</v>
      </c>
      <c r="F8" s="71">
        <f>'Таблиця 1.1 (планово)'!F8+'Таблиця 1.2 позапланово)'!F8</f>
        <v>10</v>
      </c>
      <c r="G8" s="71">
        <f>'Таблиця 1.1 (планово)'!G8+'Таблиця 1.2 позапланово)'!G8</f>
        <v>771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157.61</v>
      </c>
      <c r="J8" s="72">
        <f>'Таблиця 1.1 (планово)'!J8+'Таблиця 1.2 позапланово)'!J8</f>
        <v>152.35799999999998</v>
      </c>
      <c r="K8" s="71">
        <f>'Таблиця 1.1 (планово)'!K8+'Таблиця 1.2 позапланово)'!K8</f>
        <v>13</v>
      </c>
      <c r="L8" s="71">
        <f>'Таблиця 1.1 (планово)'!L8+'Таблиця 1.2 позапланово)'!L8</f>
        <v>12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4</v>
      </c>
      <c r="P8" s="72">
        <f>'Таблиця 1.1 (планово)'!P8+'Таблиця 1.2 позапланово)'!P8</f>
        <v>529.695</v>
      </c>
      <c r="Q8" s="72">
        <f>'Таблиця 1.1 (планово)'!Q8+'Таблиця 1.2 позапланово)'!Q8</f>
        <v>8526.565999999999</v>
      </c>
      <c r="R8" s="72">
        <f>'Таблиця 1.1 (планово)'!R8+'Таблиця 1.2 позапланово)'!R8</f>
        <v>7082.661</v>
      </c>
      <c r="S8" s="71">
        <f>'Таблиця 1.1 (планово)'!S8+'Таблиця 1.2 позапланово)'!S8</f>
        <v>62</v>
      </c>
      <c r="T8" s="72">
        <f>'Таблиця 1.1 (планово)'!T8+'Таблиця 1.2 позапланово)'!T8</f>
        <v>276.886</v>
      </c>
      <c r="U8" s="71">
        <f>'Таблиця 1.1 (планово)'!U8+'Таблиця 1.2 позапланово)'!U8</f>
        <v>73</v>
      </c>
      <c r="V8" s="72">
        <f>'Таблиця 1.1 (планово)'!V8+'Таблиця 1.2 позапланово)'!V8</f>
        <v>3844.877</v>
      </c>
      <c r="W8" s="72">
        <f>'Таблиця 1.1 (планово)'!W8+'Таблиця 1.2 позапланово)'!W8</f>
        <v>1438.55</v>
      </c>
      <c r="X8" s="72">
        <f>'Таблиця 1.1 (планово)'!X8+'Таблиця 1.2 позапланово)'!X8</f>
        <v>2406.3269999999998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57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68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68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4.896</v>
      </c>
      <c r="J9" s="70">
        <f>'Таблиця 1.1 (планово)'!J9+'Таблиця 1.2 позапланово)'!J9</f>
        <v>4.4879999999999995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3</v>
      </c>
      <c r="P9" s="70">
        <f>'Таблиця 1.1 (планово)'!P9+'Таблиця 1.2 позапланово)'!P9</f>
        <v>516.4110000000001</v>
      </c>
      <c r="Q9" s="70">
        <f>'Таблиця 1.1 (планово)'!Q9+'Таблиця 1.2 позапланово)'!Q9</f>
        <v>11.717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6</v>
      </c>
      <c r="T9" s="70">
        <f>'Таблиця 1.1 (планово)'!T9+'Таблиця 1.2 позапланово)'!T9</f>
        <v>11.717</v>
      </c>
      <c r="U9" s="27">
        <f>'Таблиця 1.1 (планово)'!U9+'Таблиця 1.2 позапланово)'!U9</f>
        <v>15</v>
      </c>
      <c r="V9" s="70">
        <f>'Таблиця 1.1 (планово)'!V9+'Таблиця 1.2 позапланово)'!V9</f>
        <v>2040.388</v>
      </c>
      <c r="W9" s="70">
        <f>'Таблиця 1.1 (планово)'!W9+'Таблиця 1.2 позапланово)'!W9</f>
        <v>1074.297</v>
      </c>
      <c r="X9" s="70">
        <f>'Таблиця 1.1 (планово)'!X9+'Таблиця 1.2 позапланово)'!X9</f>
        <v>966.091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56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68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68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4.896</v>
      </c>
      <c r="J10" s="70">
        <f>'Таблиця 1.1 (планово)'!J10+'Таблиця 1.2 позапланово)'!J10</f>
        <v>4.4879999999999995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1</v>
      </c>
      <c r="P10" s="70">
        <f>'Таблиця 1.1 (планово)'!P10+'Таблиця 1.2 позапланово)'!P10</f>
        <v>42.352</v>
      </c>
      <c r="Q10" s="70">
        <f>'Таблиця 1.1 (планово)'!Q10+'Таблиця 1.2 позапланово)'!Q10</f>
        <v>11.717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6</v>
      </c>
      <c r="T10" s="70">
        <f>'Таблиця 1.1 (планово)'!T10+'Таблиця 1.2 позапланово)'!T10</f>
        <v>11.717</v>
      </c>
      <c r="U10" s="27">
        <f>'Таблиця 1.1 (планово)'!U10+'Таблиця 1.2 позапланово)'!U10</f>
        <v>12</v>
      </c>
      <c r="V10" s="70">
        <f>'Таблиця 1.1 (планово)'!V10+'Таблиця 1.2 позапланово)'!V10</f>
        <v>1340.7179999999998</v>
      </c>
      <c r="W10" s="70">
        <f>'Таблиця 1.1 (планово)'!W10+'Таблиця 1.2 позапланово)'!W10</f>
        <v>428.17799999999994</v>
      </c>
      <c r="X10" s="70">
        <f>'Таблиця 1.1 (планово)'!X10+'Таблиця 1.2 позапланово)'!X10</f>
        <v>912.54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1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</v>
      </c>
      <c r="J14" s="70">
        <f>'Таблиця 1.1 (планово)'!J14+'Таблиця 1.2 позапланово)'!J14</f>
        <v>0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699.6700000000001</v>
      </c>
      <c r="W14" s="70">
        <f>'Таблиця 1.1 (планово)'!W14+'Таблиця 1.2 позапланово)'!W14</f>
        <v>646.119</v>
      </c>
      <c r="X14" s="70">
        <f>'Таблиця 1.1 (планово)'!X14+'Таблиця 1.2 позапланово)'!X14</f>
        <v>53.551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1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0</v>
      </c>
      <c r="J15" s="70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1.746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2</v>
      </c>
      <c r="T15" s="70">
        <f>'Таблиця 1.1 (планово)'!T15+'Таблиця 1.2 позапланово)'!T15</f>
        <v>1.746</v>
      </c>
      <c r="U15" s="27">
        <f>'Таблиця 1.1 (планово)'!U15+'Таблиця 1.2 позапланово)'!U15</f>
        <v>4</v>
      </c>
      <c r="V15" s="70">
        <f>'Таблиця 1.1 (планово)'!V15+'Таблиця 1.2 позапланово)'!V15</f>
        <v>1075.533</v>
      </c>
      <c r="W15" s="70">
        <f>'Таблиця 1.1 (планово)'!W15+'Таблиця 1.2 позапланово)'!W15</f>
        <v>70.87899999999999</v>
      </c>
      <c r="X15" s="70">
        <f>'Таблиця 1.1 (планово)'!X15+'Таблиця 1.2 позапланово)'!X15</f>
        <v>1004.654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1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</v>
      </c>
      <c r="J16" s="70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1.746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2</v>
      </c>
      <c r="T16" s="70">
        <f>'Таблиця 1.1 (планово)'!T16+'Таблиця 1.2 позапланово)'!T16</f>
        <v>1.746</v>
      </c>
      <c r="U16" s="27">
        <f>'Таблиця 1.1 (планово)'!U16+'Таблиця 1.2 позапланово)'!U16</f>
        <v>4</v>
      </c>
      <c r="V16" s="70">
        <f>'Таблиця 1.1 (планово)'!V16+'Таблиця 1.2 позапланово)'!V16</f>
        <v>1075.533</v>
      </c>
      <c r="W16" s="70">
        <f>'Таблиця 1.1 (планово)'!W16+'Таблиця 1.2 позапланово)'!W16</f>
        <v>70.87899999999999</v>
      </c>
      <c r="X16" s="70">
        <f>'Таблиця 1.1 (планово)'!X16+'Таблиця 1.2 позапланово)'!X16</f>
        <v>1004.654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1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</v>
      </c>
      <c r="J17" s="70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1.746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2</v>
      </c>
      <c r="T17" s="70">
        <f>'Таблиця 1.1 (планово)'!T17+'Таблиця 1.2 позапланово)'!T17</f>
        <v>1.746</v>
      </c>
      <c r="U17" s="27">
        <f>'Таблиця 1.1 (планово)'!U17+'Таблиця 1.2 позапланово)'!U17</f>
        <v>4</v>
      </c>
      <c r="V17" s="70">
        <f>'Таблиця 1.1 (планово)'!V17+'Таблиця 1.2 позапланово)'!V17</f>
        <v>1075.533</v>
      </c>
      <c r="W17" s="70">
        <f>'Таблиця 1.1 (планово)'!W17+'Таблиця 1.2 позапланово)'!W17</f>
        <v>70.87899999999999</v>
      </c>
      <c r="X17" s="70">
        <f>'Таблиця 1.1 (планово)'!X17+'Таблиця 1.2 позапланово)'!X17</f>
        <v>1004.654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0</v>
      </c>
      <c r="J19" s="70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13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16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15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1.564</v>
      </c>
      <c r="J20" s="70">
        <f>'Таблиця 1.1 (планово)'!J20+'Таблиця 1.2 позапланово)'!J20</f>
        <v>1.2240000000000002</v>
      </c>
      <c r="K20" s="27">
        <f>'Таблиця 1.1 (планово)'!K20+'Таблиця 1.2 позапланово)'!K20</f>
        <v>0</v>
      </c>
      <c r="L20" s="27">
        <f>'Таблиця 1.1 (планово)'!L20+'Таблиця 1.2 позапланово)'!L20</f>
        <v>1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1</v>
      </c>
      <c r="P20" s="70">
        <f>'Таблиця 1.1 (планово)'!P20+'Таблиця 1.2 позапланово)'!P20</f>
        <v>13.284</v>
      </c>
      <c r="Q20" s="70">
        <f>'Таблиця 1.1 (планово)'!Q20+'Таблиця 1.2 позапланово)'!Q20</f>
        <v>95.34600000000002</v>
      </c>
      <c r="R20" s="70">
        <f>'Таблиця 1.1 (планово)'!R20+'Таблиця 1.2 позапланово)'!R20</f>
        <v>0</v>
      </c>
      <c r="S20" s="27">
        <f>'Таблиця 1.1 (планово)'!S20+'Таблиця 1.2 позапланово)'!S20</f>
        <v>3</v>
      </c>
      <c r="T20" s="70">
        <f>'Таблиця 1.1 (планово)'!T20+'Таблиця 1.2 позапланово)'!T20</f>
        <v>95.34600000000002</v>
      </c>
      <c r="U20" s="27">
        <f>'Таблиця 1.1 (планово)'!U20+'Таблиця 1.2 позапланово)'!U20</f>
        <v>4</v>
      </c>
      <c r="V20" s="70">
        <f>'Таблиця 1.1 (планово)'!V20+'Таблиця 1.2 позапланово)'!V20</f>
        <v>135.562</v>
      </c>
      <c r="W20" s="70">
        <f>'Таблиця 1.1 (планово)'!W20+'Таблиця 1.2 позапланово)'!W20</f>
        <v>127.324</v>
      </c>
      <c r="X20" s="70">
        <f>'Таблиця 1.1 (планово)'!X20+'Таблиця 1.2 позапланово)'!X20</f>
        <v>8.238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16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17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17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2.074</v>
      </c>
      <c r="J21" s="70">
        <f>'Таблиця 1.1 (планово)'!J21+'Таблиця 1.2 позапланово)'!J21</f>
        <v>1.9889999999999999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4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2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2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0.68</v>
      </c>
      <c r="J22" s="70">
        <f>'Таблиця 1.1 (планово)'!J22+'Таблиця 1.2 позапланово)'!J22</f>
        <v>0.34</v>
      </c>
      <c r="K22" s="27">
        <f>'Таблиця 1.1 (планово)'!K22+'Таблиця 1.2 позапланово)'!K22</f>
        <v>1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91.354</v>
      </c>
      <c r="R22" s="70">
        <f>'Таблиця 1.1 (планово)'!R22+'Таблиця 1.2 позапланово)'!R22</f>
        <v>83.475</v>
      </c>
      <c r="S22" s="27">
        <f>'Таблиця 1.1 (планово)'!S22+'Таблиця 1.2 позапланово)'!S22</f>
        <v>1</v>
      </c>
      <c r="T22" s="70">
        <f>'Таблиця 1.1 (планово)'!T22+'Таблиця 1.2 позапланово)'!T22</f>
        <v>7.879</v>
      </c>
      <c r="U22" s="27">
        <f>'Таблиця 1.1 (планово)'!U22+'Таблиця 1.2 позапланово)'!U22</f>
        <v>0</v>
      </c>
      <c r="V22" s="70">
        <f>'Таблиця 1.1 (планово)'!V22+'Таблиця 1.2 позапланово)'!V22</f>
        <v>0</v>
      </c>
      <c r="W22" s="70">
        <f>'Таблиця 1.1 (планово)'!W22+'Таблиця 1.2 позапланово)'!W22</f>
        <v>0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103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138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137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17.323</v>
      </c>
      <c r="J23" s="70">
        <f>'Таблиця 1.1 (планово)'!J23+'Таблиця 1.2 позапланово)'!J23</f>
        <v>16.814</v>
      </c>
      <c r="K23" s="27">
        <f>'Таблиця 1.1 (планово)'!K23+'Таблиця 1.2 позапланово)'!K23</f>
        <v>1</v>
      </c>
      <c r="L23" s="27">
        <f>'Таблиця 1.1 (планово)'!L23+'Таблиця 1.2 позапланово)'!L23</f>
        <v>1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1062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4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5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1</v>
      </c>
      <c r="L24" s="27">
        <f>'Таблиця 1.1 (планово)'!L24+'Таблиця 1.2 позапланово)'!L24</f>
        <v>1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1062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99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133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133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14.773000000000001</v>
      </c>
      <c r="J25" s="70">
        <f>'Таблиця 1.1 (планово)'!J25+'Таблиця 1.2 позапланово)'!J25</f>
        <v>14.264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95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218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218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101.59200000000001</v>
      </c>
      <c r="J28" s="70">
        <f>'Таблиця 1.1 (планово)'!J28+'Таблиця 1.2 позапланово)'!J28</f>
        <v>102.56099999999999</v>
      </c>
      <c r="K28" s="27">
        <f>'Таблиця 1.1 (планово)'!K28+'Таблиця 1.2 позапланово)'!K28</f>
        <v>8</v>
      </c>
      <c r="L28" s="27">
        <f>'Таблиця 1.1 (планово)'!L28+'Таблиця 1.2 позапланово)'!L28</f>
        <v>8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6108.721</v>
      </c>
      <c r="R28" s="70">
        <f>'Таблиця 1.1 (планово)'!R28+'Таблиця 1.2 позапланово)'!R28</f>
        <v>5971.938</v>
      </c>
      <c r="S28" s="27">
        <f>'Таблиця 1.1 (планово)'!S28+'Таблиця 1.2 позапланово)'!S28</f>
        <v>46</v>
      </c>
      <c r="T28" s="70">
        <f>'Таблиця 1.1 (планово)'!T28+'Таблиця 1.2 позапланово)'!T28</f>
        <v>135.58399999999997</v>
      </c>
      <c r="U28" s="27">
        <f>'Таблиця 1.1 (планово)'!U28+'Таблиця 1.2 позапланово)'!U28</f>
        <v>46</v>
      </c>
      <c r="V28" s="70">
        <f>'Таблиця 1.1 (планово)'!V28+'Таблиця 1.2 позапланово)'!V28</f>
        <v>547.247</v>
      </c>
      <c r="W28" s="70">
        <f>'Таблиця 1.1 (планово)'!W28+'Таблиця 1.2 позапланово)'!W28</f>
        <v>119.90299999999999</v>
      </c>
      <c r="X28" s="70">
        <f>'Таблиця 1.1 (планово)'!X28+'Таблиця 1.2 позапланово)'!X28</f>
        <v>427.344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46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85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86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66.97999999999999</v>
      </c>
      <c r="J29" s="70">
        <f>'Таблиця 1.1 (планово)'!J29+'Таблиця 1.2 позапланово)'!J29</f>
        <v>53.261</v>
      </c>
      <c r="K29" s="27">
        <f>'Таблиця 1.1 (планово)'!K29+'Таблиця 1.2 позапланово)'!K29</f>
        <v>8</v>
      </c>
      <c r="L29" s="27">
        <f>'Таблиця 1.1 (планово)'!L29+'Таблиця 1.2 позапланово)'!L29</f>
        <v>8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6061.822</v>
      </c>
      <c r="R29" s="70">
        <f>'Таблиця 1.1 (планово)'!R29+'Таблиця 1.2 позапланово)'!R29</f>
        <v>5971.938</v>
      </c>
      <c r="S29" s="27">
        <f>'Таблиця 1.1 (планово)'!S29+'Таблиця 1.2 позапланово)'!S29</f>
        <v>31</v>
      </c>
      <c r="T29" s="70">
        <f>'Таблиця 1.1 (планово)'!T29+'Таблиця 1.2 позапланово)'!T29</f>
        <v>88.685</v>
      </c>
      <c r="U29" s="27">
        <f>'Таблиця 1.1 (планово)'!U29+'Таблиця 1.2 позапланово)'!U29</f>
        <v>34</v>
      </c>
      <c r="V29" s="70">
        <f>'Таблиця 1.1 (планово)'!V29+'Таблиця 1.2 позапланово)'!V29</f>
        <v>518.257</v>
      </c>
      <c r="W29" s="70">
        <f>'Таблиця 1.1 (планово)'!W29+'Таблиця 1.2 позапланово)'!W29</f>
        <v>102.43799999999999</v>
      </c>
      <c r="X29" s="70">
        <f>'Таблиця 1.1 (планово)'!X29+'Таблиця 1.2 позапланово)'!X29</f>
        <v>415.819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62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114</v>
      </c>
      <c r="F30" s="27">
        <f>'Таблиця 1.1 (планово)'!F30+'Таблиця 1.2 позапланово)'!F30</f>
        <v>3</v>
      </c>
      <c r="G30" s="27">
        <f>'Таблиця 1.1 (планово)'!G30+'Таблиця 1.2 позапланово)'!G30</f>
        <v>111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14.982000000000003</v>
      </c>
      <c r="J30" s="70">
        <f>'Таблиця 1.1 (планово)'!J30+'Таблиця 1.2 позапланово)'!J30</f>
        <v>13.486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96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60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114</v>
      </c>
      <c r="F31" s="27">
        <f>'Таблиця 1.1 (планово)'!F31+'Таблиця 1.2 позапланово)'!F31</f>
        <v>3</v>
      </c>
      <c r="G31" s="27">
        <f>'Таблиця 1.1 (планово)'!G31+'Таблиця 1.2 позапланово)'!G31</f>
        <v>111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13.172</v>
      </c>
      <c r="J31" s="70">
        <f>'Таблиця 1.1 (планово)'!J31+'Таблиця 1.2 позапланово)'!J31</f>
        <v>13.376000000000001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96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121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209</v>
      </c>
      <c r="F32" s="27">
        <f>'Таблиця 1.1 (планово)'!F32+'Таблиця 1.2 позапланово)'!F32</f>
        <v>6</v>
      </c>
      <c r="G32" s="27">
        <f>'Таблиця 1.1 (планово)'!G32+'Таблиця 1.2 позапланово)'!G32</f>
        <v>203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14.498999999999999</v>
      </c>
      <c r="J32" s="70">
        <f>'Таблиця 1.1 (планово)'!J32+'Таблиця 1.2 позапланово)'!J32</f>
        <v>11.456</v>
      </c>
      <c r="K32" s="27">
        <f>'Таблиця 1.1 (планово)'!K32+'Таблиця 1.2 позапланово)'!K32</f>
        <v>2</v>
      </c>
      <c r="L32" s="27">
        <f>'Таблиця 1.1 (планово)'!L32+'Таблиця 1.2 позапланово)'!L32</f>
        <v>1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1059.242</v>
      </c>
      <c r="R32" s="70">
        <f>'Таблиця 1.1 (планово)'!R32+'Таблиця 1.2 позапланово)'!R32</f>
        <v>1027.248</v>
      </c>
      <c r="S32" s="27">
        <f>'Таблиця 1.1 (планово)'!S32+'Таблиця 1.2 позапланово)'!S32</f>
        <v>2</v>
      </c>
      <c r="T32" s="70">
        <f>'Таблиця 1.1 (планово)'!T32+'Таблиця 1.2 позапланово)'!T32</f>
        <v>24.174</v>
      </c>
      <c r="U32" s="27">
        <f>'Таблиця 1.1 (планово)'!U32+'Таблиця 1.2 позапланово)'!U32</f>
        <v>1</v>
      </c>
      <c r="V32" s="70">
        <f>'Таблиця 1.1 (планово)'!V32+'Таблиця 1.2 позапланово)'!V32</f>
        <v>3.468</v>
      </c>
      <c r="W32" s="70">
        <f>'Таблиця 1.1 (планово)'!W32+'Таблиця 1.2 позапланово)'!W32</f>
        <v>3.468</v>
      </c>
      <c r="X32" s="70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95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148</v>
      </c>
      <c r="F33" s="27">
        <f>'Таблиця 1.1 (планово)'!F33+'Таблиця 1.2 позапланово)'!F33</f>
        <v>2</v>
      </c>
      <c r="G33" s="27">
        <f>'Таблиця 1.1 (планово)'!G33+'Таблиця 1.2 позапланово)'!G33</f>
        <v>146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8.838000000000001</v>
      </c>
      <c r="J33" s="70">
        <f>'Таблиця 1.1 (планово)'!J33+'Таблиця 1.2 позапланово)'!J33</f>
        <v>8.056000000000001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28.526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1</v>
      </c>
      <c r="T33" s="70">
        <f>'Таблиця 1.1 (планово)'!T33+'Таблиця 1.2 позапланово)'!T33</f>
        <v>20.706</v>
      </c>
      <c r="U33" s="27">
        <f>'Таблиця 1.1 (планово)'!U33+'Таблиця 1.2 позапланово)'!U33</f>
        <v>0</v>
      </c>
      <c r="V33" s="70">
        <f>'Таблиця 1.1 (планово)'!V33+'Таблиця 1.2 позапланово)'!V33</f>
        <v>0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0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0</v>
      </c>
      <c r="F34" s="27">
        <f>'Таблиця 1.1 (планово)'!F34+'Таблиця 1.2 позапланово)'!F34</f>
        <v>0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0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0">
        <f>'Таблиця 1.1 (планово)'!T34+'Таблиця 1.2 позапланово)'!T34</f>
        <v>0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0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131</v>
      </c>
      <c r="W37" s="75"/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5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7">
      <selection activeCell="AB23" sqref="AB23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7.7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1</v>
      </c>
      <c r="P8" s="69">
        <f t="shared" si="0"/>
        <v>13.284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6</v>
      </c>
      <c r="V8" s="69">
        <f t="shared" si="0"/>
        <v>461.31699999999995</v>
      </c>
      <c r="W8" s="69">
        <f t="shared" si="0"/>
        <v>423.742</v>
      </c>
      <c r="X8" s="69">
        <f t="shared" si="0"/>
        <v>37.575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229.12</v>
      </c>
      <c r="W9" s="65">
        <f t="shared" si="1"/>
        <v>191.54500000000002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0</v>
      </c>
      <c r="P10" s="66">
        <v>0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172.56</v>
      </c>
      <c r="W14" s="66">
        <v>172.56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2</v>
      </c>
      <c r="V15" s="65">
        <f t="shared" si="2"/>
        <v>69.178</v>
      </c>
      <c r="W15" s="65">
        <f t="shared" si="2"/>
        <v>69.178</v>
      </c>
      <c r="X15" s="65">
        <f t="shared" si="2"/>
        <v>0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2</v>
      </c>
      <c r="V16" s="65">
        <f t="shared" si="3"/>
        <v>69.178</v>
      </c>
      <c r="W16" s="65">
        <f t="shared" si="3"/>
        <v>69.178</v>
      </c>
      <c r="X16" s="65">
        <f t="shared" si="3"/>
        <v>0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2</v>
      </c>
      <c r="V17" s="67">
        <v>69.178</v>
      </c>
      <c r="W17" s="67">
        <v>69.178</v>
      </c>
      <c r="X17" s="67">
        <v>0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2</v>
      </c>
      <c r="V20" s="74">
        <v>120.78</v>
      </c>
      <c r="W20" s="74">
        <v>120.78</v>
      </c>
      <c r="X20" s="74">
        <v>0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131</v>
      </c>
      <c r="W37" s="75"/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7">
      <selection activeCell="AA19" sqref="AA19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8.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472</v>
      </c>
      <c r="D8" s="68">
        <f aca="true" t="shared" si="0" ref="D8:Z8">D9+D15+D20+D21+D22+D23+D28+D30+D32+D34</f>
        <v>0</v>
      </c>
      <c r="E8" s="68">
        <f t="shared" si="0"/>
        <v>782</v>
      </c>
      <c r="F8" s="68">
        <f t="shared" si="0"/>
        <v>10</v>
      </c>
      <c r="G8" s="68">
        <f t="shared" si="0"/>
        <v>771</v>
      </c>
      <c r="H8" s="68">
        <f t="shared" si="0"/>
        <v>0</v>
      </c>
      <c r="I8" s="69">
        <f t="shared" si="0"/>
        <v>157.61</v>
      </c>
      <c r="J8" s="69">
        <f t="shared" si="0"/>
        <v>152.35799999999998</v>
      </c>
      <c r="K8" s="68">
        <f t="shared" si="0"/>
        <v>12</v>
      </c>
      <c r="L8" s="68">
        <f t="shared" si="0"/>
        <v>11</v>
      </c>
      <c r="M8" s="68">
        <f t="shared" si="0"/>
        <v>0</v>
      </c>
      <c r="N8" s="69">
        <f t="shared" si="0"/>
        <v>0</v>
      </c>
      <c r="O8" s="68">
        <f t="shared" si="0"/>
        <v>3</v>
      </c>
      <c r="P8" s="69">
        <f t="shared" si="0"/>
        <v>516.4110000000001</v>
      </c>
      <c r="Q8" s="69">
        <f t="shared" si="0"/>
        <v>8523.037999999999</v>
      </c>
      <c r="R8" s="69">
        <f t="shared" si="0"/>
        <v>7082.661</v>
      </c>
      <c r="S8" s="68">
        <f t="shared" si="0"/>
        <v>60</v>
      </c>
      <c r="T8" s="69">
        <f t="shared" si="0"/>
        <v>273.358</v>
      </c>
      <c r="U8" s="68">
        <f t="shared" si="0"/>
        <v>67</v>
      </c>
      <c r="V8" s="69">
        <f t="shared" si="0"/>
        <v>3383.56</v>
      </c>
      <c r="W8" s="69">
        <f t="shared" si="0"/>
        <v>1014.808</v>
      </c>
      <c r="X8" s="69">
        <f t="shared" si="0"/>
        <v>2368.752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57</v>
      </c>
      <c r="D9" s="61">
        <f aca="true" t="shared" si="1" ref="D9:Z9">D10+D11+D14</f>
        <v>0</v>
      </c>
      <c r="E9" s="61">
        <f t="shared" si="1"/>
        <v>68</v>
      </c>
      <c r="F9" s="61">
        <f t="shared" si="1"/>
        <v>0</v>
      </c>
      <c r="G9" s="61">
        <f t="shared" si="1"/>
        <v>68</v>
      </c>
      <c r="H9" s="61">
        <f t="shared" si="1"/>
        <v>0</v>
      </c>
      <c r="I9" s="65">
        <f t="shared" si="1"/>
        <v>4.896</v>
      </c>
      <c r="J9" s="65">
        <f t="shared" si="1"/>
        <v>4.4879999999999995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3</v>
      </c>
      <c r="P9" s="65">
        <f t="shared" si="1"/>
        <v>516.4110000000001</v>
      </c>
      <c r="Q9" s="65">
        <f t="shared" si="1"/>
        <v>11.717</v>
      </c>
      <c r="R9" s="65">
        <f t="shared" si="1"/>
        <v>0</v>
      </c>
      <c r="S9" s="61">
        <f t="shared" si="1"/>
        <v>6</v>
      </c>
      <c r="T9" s="65">
        <f t="shared" si="1"/>
        <v>11.717</v>
      </c>
      <c r="U9" s="61">
        <f t="shared" si="1"/>
        <v>14</v>
      </c>
      <c r="V9" s="65">
        <f t="shared" si="1"/>
        <v>1811.268</v>
      </c>
      <c r="W9" s="65">
        <f t="shared" si="1"/>
        <v>882.752</v>
      </c>
      <c r="X9" s="65">
        <f t="shared" si="1"/>
        <v>928.516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56</v>
      </c>
      <c r="D10" s="63">
        <v>0</v>
      </c>
      <c r="E10" s="63">
        <v>68</v>
      </c>
      <c r="F10" s="63">
        <v>0</v>
      </c>
      <c r="G10" s="63">
        <v>68</v>
      </c>
      <c r="H10" s="63">
        <v>0</v>
      </c>
      <c r="I10" s="66">
        <v>4.896</v>
      </c>
      <c r="J10" s="66">
        <v>4.4879999999999995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42.352</v>
      </c>
      <c r="Q10" s="66">
        <v>11.717</v>
      </c>
      <c r="R10" s="66">
        <v>0</v>
      </c>
      <c r="S10" s="63">
        <v>6</v>
      </c>
      <c r="T10" s="66">
        <v>11.717</v>
      </c>
      <c r="U10" s="63">
        <v>11</v>
      </c>
      <c r="V10" s="66">
        <v>1284.158</v>
      </c>
      <c r="W10" s="66">
        <v>409.1929999999999</v>
      </c>
      <c r="X10" s="66">
        <v>874.9649999999999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527.11</v>
      </c>
      <c r="W14" s="66">
        <v>473.559</v>
      </c>
      <c r="X14" s="66">
        <v>53.551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1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1.701</v>
      </c>
      <c r="R15" s="65">
        <f t="shared" si="2"/>
        <v>0</v>
      </c>
      <c r="S15" s="61">
        <f t="shared" si="2"/>
        <v>1</v>
      </c>
      <c r="T15" s="65">
        <f t="shared" si="2"/>
        <v>1.701</v>
      </c>
      <c r="U15" s="61">
        <f t="shared" si="2"/>
        <v>2</v>
      </c>
      <c r="V15" s="65">
        <f t="shared" si="2"/>
        <v>1006.355</v>
      </c>
      <c r="W15" s="65">
        <f t="shared" si="2"/>
        <v>1.701</v>
      </c>
      <c r="X15" s="65">
        <f t="shared" si="2"/>
        <v>1004.654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1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1.701</v>
      </c>
      <c r="R16" s="65">
        <f t="shared" si="3"/>
        <v>0</v>
      </c>
      <c r="S16" s="61">
        <f t="shared" si="3"/>
        <v>1</v>
      </c>
      <c r="T16" s="65">
        <f t="shared" si="3"/>
        <v>1.701</v>
      </c>
      <c r="U16" s="61">
        <f t="shared" si="3"/>
        <v>2</v>
      </c>
      <c r="V16" s="65">
        <f t="shared" si="3"/>
        <v>1006.355</v>
      </c>
      <c r="W16" s="65">
        <f t="shared" si="3"/>
        <v>1.701</v>
      </c>
      <c r="X16" s="65">
        <f t="shared" si="3"/>
        <v>1004.654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1.701</v>
      </c>
      <c r="R17" s="67">
        <v>0</v>
      </c>
      <c r="S17" s="62">
        <v>1</v>
      </c>
      <c r="T17" s="67">
        <v>1.701</v>
      </c>
      <c r="U17" s="62">
        <v>2</v>
      </c>
      <c r="V17" s="67">
        <v>1006.355</v>
      </c>
      <c r="W17" s="67">
        <v>1.701</v>
      </c>
      <c r="X17" s="67">
        <v>1004.654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13</v>
      </c>
      <c r="D20" s="63">
        <v>0</v>
      </c>
      <c r="E20" s="63">
        <v>16</v>
      </c>
      <c r="F20" s="63">
        <v>1</v>
      </c>
      <c r="G20" s="63">
        <v>15</v>
      </c>
      <c r="H20" s="63">
        <v>0</v>
      </c>
      <c r="I20" s="66">
        <v>1.564</v>
      </c>
      <c r="J20" s="66">
        <v>1.2240000000000002</v>
      </c>
      <c r="K20" s="63">
        <v>0</v>
      </c>
      <c r="L20" s="63">
        <v>1</v>
      </c>
      <c r="M20" s="63">
        <v>0</v>
      </c>
      <c r="N20" s="66">
        <v>0</v>
      </c>
      <c r="O20" s="63">
        <v>0</v>
      </c>
      <c r="P20" s="66">
        <v>0</v>
      </c>
      <c r="Q20" s="66">
        <v>91.86300000000001</v>
      </c>
      <c r="R20" s="66">
        <v>0</v>
      </c>
      <c r="S20" s="63">
        <v>2</v>
      </c>
      <c r="T20" s="66">
        <v>91.86300000000001</v>
      </c>
      <c r="U20" s="63">
        <v>2</v>
      </c>
      <c r="V20" s="66">
        <v>14.782</v>
      </c>
      <c r="W20" s="66">
        <v>6.544</v>
      </c>
      <c r="X20" s="66">
        <v>8.238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16</v>
      </c>
      <c r="D21" s="63">
        <v>0</v>
      </c>
      <c r="E21" s="63">
        <v>17</v>
      </c>
      <c r="F21" s="63">
        <v>0</v>
      </c>
      <c r="G21" s="63">
        <v>17</v>
      </c>
      <c r="H21" s="63">
        <v>0</v>
      </c>
      <c r="I21" s="66">
        <v>2.074</v>
      </c>
      <c r="J21" s="66">
        <v>1.9889999999999999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4</v>
      </c>
      <c r="D22" s="63">
        <v>0</v>
      </c>
      <c r="E22" s="63">
        <v>2</v>
      </c>
      <c r="F22" s="63">
        <v>0</v>
      </c>
      <c r="G22" s="63">
        <v>2</v>
      </c>
      <c r="H22" s="63">
        <v>0</v>
      </c>
      <c r="I22" s="66">
        <v>0.68</v>
      </c>
      <c r="J22" s="66">
        <v>0.34</v>
      </c>
      <c r="K22" s="63">
        <v>1</v>
      </c>
      <c r="L22" s="63">
        <v>0</v>
      </c>
      <c r="M22" s="63">
        <v>0</v>
      </c>
      <c r="N22" s="66">
        <v>0</v>
      </c>
      <c r="O22" s="63">
        <v>0</v>
      </c>
      <c r="P22" s="66">
        <v>0</v>
      </c>
      <c r="Q22" s="66">
        <v>91.354</v>
      </c>
      <c r="R22" s="66">
        <v>83.475</v>
      </c>
      <c r="S22" s="63">
        <v>1</v>
      </c>
      <c r="T22" s="66">
        <v>7.879</v>
      </c>
      <c r="U22" s="63">
        <v>0</v>
      </c>
      <c r="V22" s="66">
        <v>0</v>
      </c>
      <c r="W22" s="66">
        <v>0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103</v>
      </c>
      <c r="D23" s="61">
        <f aca="true" t="shared" si="4" ref="D23:Z23">D24+D25+D26+D27</f>
        <v>0</v>
      </c>
      <c r="E23" s="61">
        <f t="shared" si="4"/>
        <v>138</v>
      </c>
      <c r="F23" s="61">
        <f t="shared" si="4"/>
        <v>0</v>
      </c>
      <c r="G23" s="61">
        <f t="shared" si="4"/>
        <v>137</v>
      </c>
      <c r="H23" s="61">
        <f t="shared" si="4"/>
        <v>0</v>
      </c>
      <c r="I23" s="65">
        <f t="shared" si="4"/>
        <v>17.323</v>
      </c>
      <c r="J23" s="65">
        <f t="shared" si="4"/>
        <v>16.814</v>
      </c>
      <c r="K23" s="61">
        <f t="shared" si="4"/>
        <v>1</v>
      </c>
      <c r="L23" s="61">
        <f t="shared" si="4"/>
        <v>1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1062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4</v>
      </c>
      <c r="D24" s="63">
        <v>0</v>
      </c>
      <c r="E24" s="63">
        <v>5</v>
      </c>
      <c r="F24" s="63">
        <v>0</v>
      </c>
      <c r="G24" s="63">
        <v>4</v>
      </c>
      <c r="H24" s="63">
        <v>0</v>
      </c>
      <c r="I24" s="66">
        <v>2.55</v>
      </c>
      <c r="J24" s="66">
        <v>2.55</v>
      </c>
      <c r="K24" s="63">
        <v>1</v>
      </c>
      <c r="L24" s="63">
        <v>1</v>
      </c>
      <c r="M24" s="63">
        <v>0</v>
      </c>
      <c r="N24" s="66">
        <v>0</v>
      </c>
      <c r="O24" s="63">
        <v>0</v>
      </c>
      <c r="P24" s="66">
        <v>0</v>
      </c>
      <c r="Q24" s="66">
        <v>1062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99</v>
      </c>
      <c r="D25" s="63">
        <v>0</v>
      </c>
      <c r="E25" s="63">
        <v>133</v>
      </c>
      <c r="F25" s="63">
        <v>0</v>
      </c>
      <c r="G25" s="63">
        <v>133</v>
      </c>
      <c r="H25" s="63">
        <v>0</v>
      </c>
      <c r="I25" s="66">
        <v>14.773000000000001</v>
      </c>
      <c r="J25" s="66">
        <v>14.264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95</v>
      </c>
      <c r="D28" s="62">
        <v>0</v>
      </c>
      <c r="E28" s="62">
        <v>218</v>
      </c>
      <c r="F28" s="62">
        <v>0</v>
      </c>
      <c r="G28" s="62">
        <v>218</v>
      </c>
      <c r="H28" s="62">
        <v>0</v>
      </c>
      <c r="I28" s="67">
        <v>101.59200000000001</v>
      </c>
      <c r="J28" s="67">
        <v>102.56099999999999</v>
      </c>
      <c r="K28" s="62">
        <v>8</v>
      </c>
      <c r="L28" s="62">
        <v>8</v>
      </c>
      <c r="M28" s="62">
        <v>0</v>
      </c>
      <c r="N28" s="67">
        <v>0</v>
      </c>
      <c r="O28" s="62">
        <v>0</v>
      </c>
      <c r="P28" s="67">
        <v>0</v>
      </c>
      <c r="Q28" s="67">
        <v>6108.721</v>
      </c>
      <c r="R28" s="67">
        <v>5971.938</v>
      </c>
      <c r="S28" s="62">
        <v>46</v>
      </c>
      <c r="T28" s="67">
        <v>135.58399999999997</v>
      </c>
      <c r="U28" s="62">
        <v>46</v>
      </c>
      <c r="V28" s="67">
        <v>547.247</v>
      </c>
      <c r="W28" s="67">
        <v>119.90299999999999</v>
      </c>
      <c r="X28" s="67">
        <v>427.344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46</v>
      </c>
      <c r="D29" s="62">
        <v>0</v>
      </c>
      <c r="E29" s="62">
        <v>85</v>
      </c>
      <c r="F29" s="62">
        <v>0</v>
      </c>
      <c r="G29" s="62">
        <v>86</v>
      </c>
      <c r="H29" s="62">
        <v>0</v>
      </c>
      <c r="I29" s="67">
        <v>66.97999999999999</v>
      </c>
      <c r="J29" s="67">
        <v>53.261</v>
      </c>
      <c r="K29" s="62">
        <v>8</v>
      </c>
      <c r="L29" s="62">
        <v>8</v>
      </c>
      <c r="M29" s="62">
        <v>0</v>
      </c>
      <c r="N29" s="67">
        <v>0</v>
      </c>
      <c r="O29" s="62">
        <v>0</v>
      </c>
      <c r="P29" s="67">
        <v>0</v>
      </c>
      <c r="Q29" s="67">
        <v>6061.822</v>
      </c>
      <c r="R29" s="67">
        <v>5971.938</v>
      </c>
      <c r="S29" s="62">
        <v>31</v>
      </c>
      <c r="T29" s="67">
        <v>88.685</v>
      </c>
      <c r="U29" s="62">
        <v>34</v>
      </c>
      <c r="V29" s="67">
        <v>518.257</v>
      </c>
      <c r="W29" s="67">
        <v>102.43799999999999</v>
      </c>
      <c r="X29" s="67">
        <v>415.819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62</v>
      </c>
      <c r="D30" s="62">
        <v>0</v>
      </c>
      <c r="E30" s="62">
        <v>114</v>
      </c>
      <c r="F30" s="62">
        <v>3</v>
      </c>
      <c r="G30" s="62">
        <v>111</v>
      </c>
      <c r="H30" s="62">
        <v>0</v>
      </c>
      <c r="I30" s="67">
        <v>14.982000000000003</v>
      </c>
      <c r="J30" s="67">
        <v>13.486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96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60</v>
      </c>
      <c r="D31" s="62">
        <v>0</v>
      </c>
      <c r="E31" s="62">
        <v>114</v>
      </c>
      <c r="F31" s="62">
        <v>3</v>
      </c>
      <c r="G31" s="62">
        <v>111</v>
      </c>
      <c r="H31" s="62">
        <v>0</v>
      </c>
      <c r="I31" s="67">
        <v>13.172</v>
      </c>
      <c r="J31" s="67">
        <v>13.376000000000001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96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121</v>
      </c>
      <c r="D32" s="62">
        <v>0</v>
      </c>
      <c r="E32" s="62">
        <v>209</v>
      </c>
      <c r="F32" s="62">
        <v>6</v>
      </c>
      <c r="G32" s="62">
        <v>203</v>
      </c>
      <c r="H32" s="62">
        <v>0</v>
      </c>
      <c r="I32" s="67">
        <v>14.498999999999999</v>
      </c>
      <c r="J32" s="67">
        <v>11.456</v>
      </c>
      <c r="K32" s="62">
        <v>2</v>
      </c>
      <c r="L32" s="62">
        <v>1</v>
      </c>
      <c r="M32" s="62">
        <v>0</v>
      </c>
      <c r="N32" s="67">
        <v>0</v>
      </c>
      <c r="O32" s="62">
        <v>0</v>
      </c>
      <c r="P32" s="67">
        <v>0</v>
      </c>
      <c r="Q32" s="67">
        <v>1059.242</v>
      </c>
      <c r="R32" s="67">
        <v>1027.248</v>
      </c>
      <c r="S32" s="62">
        <v>2</v>
      </c>
      <c r="T32" s="67">
        <v>24.174</v>
      </c>
      <c r="U32" s="62">
        <v>1</v>
      </c>
      <c r="V32" s="67">
        <v>3.468</v>
      </c>
      <c r="W32" s="67">
        <v>3.468</v>
      </c>
      <c r="X32" s="67">
        <v>0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95</v>
      </c>
      <c r="D33" s="62">
        <v>0</v>
      </c>
      <c r="E33" s="62">
        <v>148</v>
      </c>
      <c r="F33" s="62">
        <v>2</v>
      </c>
      <c r="G33" s="62">
        <v>146</v>
      </c>
      <c r="H33" s="62">
        <v>0</v>
      </c>
      <c r="I33" s="67">
        <v>8.838000000000001</v>
      </c>
      <c r="J33" s="67">
        <v>8.056000000000001</v>
      </c>
      <c r="K33" s="62">
        <v>0</v>
      </c>
      <c r="L33" s="62">
        <v>0</v>
      </c>
      <c r="M33" s="62">
        <v>0</v>
      </c>
      <c r="N33" s="67">
        <v>0</v>
      </c>
      <c r="O33" s="62">
        <v>0</v>
      </c>
      <c r="P33" s="67">
        <v>0</v>
      </c>
      <c r="Q33" s="67">
        <v>28.526</v>
      </c>
      <c r="R33" s="67">
        <v>0</v>
      </c>
      <c r="S33" s="62">
        <v>1</v>
      </c>
      <c r="T33" s="67">
        <v>20.706</v>
      </c>
      <c r="U33" s="62">
        <v>0</v>
      </c>
      <c r="V33" s="67">
        <v>0</v>
      </c>
      <c r="W33" s="67">
        <v>0</v>
      </c>
      <c r="X33" s="67">
        <v>0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0</v>
      </c>
      <c r="R34" s="67">
        <v>0</v>
      </c>
      <c r="S34" s="62">
        <v>0</v>
      </c>
      <c r="T34" s="67">
        <v>0</v>
      </c>
      <c r="U34" s="62">
        <v>0</v>
      </c>
      <c r="V34" s="67">
        <v>0</v>
      </c>
      <c r="W34" s="67">
        <v>0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131</v>
      </c>
      <c r="W36" s="75"/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6" t="s">
        <v>65</v>
      </c>
      <c r="M1" s="9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.75" customHeight="1">
      <c r="A3" s="97" t="s">
        <v>63</v>
      </c>
      <c r="B3" s="93" t="s">
        <v>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24</v>
      </c>
    </row>
    <row r="4" spans="1:13" ht="26.25" customHeight="1">
      <c r="A4" s="97"/>
      <c r="B4" s="95" t="s">
        <v>68</v>
      </c>
      <c r="C4" s="94" t="s">
        <v>61</v>
      </c>
      <c r="D4" s="94"/>
      <c r="E4" s="94"/>
      <c r="F4" s="94"/>
      <c r="G4" s="95" t="s">
        <v>64</v>
      </c>
      <c r="H4" s="94" t="s">
        <v>62</v>
      </c>
      <c r="I4" s="94"/>
      <c r="J4" s="94"/>
      <c r="K4" s="94"/>
      <c r="L4" s="95" t="s">
        <v>60</v>
      </c>
      <c r="M4" s="94"/>
    </row>
    <row r="5" spans="1:13" ht="28.5" customHeight="1">
      <c r="A5" s="97"/>
      <c r="B5" s="95"/>
      <c r="C5" s="92" t="s">
        <v>20</v>
      </c>
      <c r="D5" s="92"/>
      <c r="E5" s="92" t="s">
        <v>21</v>
      </c>
      <c r="F5" s="92" t="s">
        <v>22</v>
      </c>
      <c r="G5" s="95"/>
      <c r="H5" s="92" t="s">
        <v>20</v>
      </c>
      <c r="I5" s="92"/>
      <c r="J5" s="92" t="s">
        <v>21</v>
      </c>
      <c r="K5" s="92" t="s">
        <v>22</v>
      </c>
      <c r="L5" s="95"/>
      <c r="M5" s="94"/>
    </row>
    <row r="6" spans="1:13" ht="88.5" customHeight="1">
      <c r="A6" s="97"/>
      <c r="B6" s="95"/>
      <c r="C6" s="20" t="s">
        <v>18</v>
      </c>
      <c r="D6" s="16" t="s">
        <v>66</v>
      </c>
      <c r="E6" s="92"/>
      <c r="F6" s="92"/>
      <c r="G6" s="95"/>
      <c r="H6" s="20" t="s">
        <v>18</v>
      </c>
      <c r="I6" s="16" t="s">
        <v>67</v>
      </c>
      <c r="J6" s="92"/>
      <c r="K6" s="92"/>
      <c r="L6" s="95"/>
      <c r="M6" s="94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3</v>
      </c>
      <c r="B8" s="25">
        <v>0</v>
      </c>
      <c r="C8" s="25"/>
      <c r="D8" s="25"/>
      <c r="E8" s="25"/>
      <c r="F8" s="25"/>
      <c r="G8" s="25">
        <v>3</v>
      </c>
      <c r="H8" s="25">
        <v>3</v>
      </c>
      <c r="I8" s="25"/>
      <c r="J8" s="54"/>
      <c r="K8" s="54"/>
      <c r="L8" s="54"/>
      <c r="M8" s="54">
        <v>3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130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131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131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V24" sqref="V24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2" t="s">
        <v>54</v>
      </c>
      <c r="B2" s="102"/>
      <c r="C2" s="102"/>
      <c r="D2" s="102"/>
      <c r="E2" s="102"/>
    </row>
    <row r="3" spans="1:5" ht="46.5" customHeight="1" thickBot="1">
      <c r="A3" s="103"/>
      <c r="B3" s="105" t="s">
        <v>52</v>
      </c>
      <c r="C3" s="105" t="s">
        <v>53</v>
      </c>
      <c r="D3" s="107" t="s">
        <v>25</v>
      </c>
      <c r="E3" s="108"/>
    </row>
    <row r="4" spans="1:5" ht="27" customHeight="1" thickBot="1">
      <c r="A4" s="104"/>
      <c r="B4" s="106"/>
      <c r="C4" s="106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8">
        <v>1</v>
      </c>
      <c r="B7" s="7" t="s">
        <v>29</v>
      </c>
      <c r="C7" s="100">
        <f>C9+C11+C12</f>
        <v>0</v>
      </c>
      <c r="D7" s="100">
        <f>D9+D11+D12</f>
        <v>0</v>
      </c>
      <c r="E7" s="100">
        <f>E9+E11+E12</f>
        <v>0</v>
      </c>
    </row>
    <row r="8" spans="1:5" ht="31.5" customHeight="1" thickBot="1">
      <c r="A8" s="99"/>
      <c r="B8" s="6" t="s">
        <v>30</v>
      </c>
      <c r="C8" s="101"/>
      <c r="D8" s="101"/>
      <c r="E8" s="101"/>
    </row>
    <row r="9" spans="1:5" ht="17.25" customHeight="1">
      <c r="A9" s="98" t="s">
        <v>31</v>
      </c>
      <c r="B9" s="7" t="s">
        <v>29</v>
      </c>
      <c r="C9" s="100"/>
      <c r="D9" s="100"/>
      <c r="E9" s="100"/>
    </row>
    <row r="10" spans="1:5" ht="16.5" thickBot="1">
      <c r="A10" s="99"/>
      <c r="B10" s="6" t="s">
        <v>32</v>
      </c>
      <c r="C10" s="101"/>
      <c r="D10" s="101"/>
      <c r="E10" s="101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98" t="s">
        <v>37</v>
      </c>
      <c r="B13" s="7" t="s">
        <v>38</v>
      </c>
      <c r="C13" s="100"/>
      <c r="D13" s="100"/>
      <c r="E13" s="100"/>
    </row>
    <row r="14" spans="1:5" ht="16.5" thickBot="1">
      <c r="A14" s="99"/>
      <c r="B14" s="6" t="s">
        <v>39</v>
      </c>
      <c r="C14" s="101"/>
      <c r="D14" s="101"/>
      <c r="E14" s="101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98" t="s">
        <v>47</v>
      </c>
      <c r="B19" s="9" t="s">
        <v>48</v>
      </c>
      <c r="C19" s="100"/>
      <c r="D19" s="100"/>
      <c r="E19" s="100"/>
    </row>
    <row r="20" spans="1:5" ht="16.5" thickBot="1">
      <c r="A20" s="99"/>
      <c r="B20" s="8" t="s">
        <v>49</v>
      </c>
      <c r="C20" s="101"/>
      <c r="D20" s="101"/>
      <c r="E20" s="101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130</v>
      </c>
      <c r="B24" s="75"/>
      <c r="C24" s="75"/>
      <c r="D24" s="75" t="s">
        <v>131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D3:E3"/>
    <mergeCell ref="E7:E8"/>
    <mergeCell ref="C13:C14"/>
    <mergeCell ref="E19:E20"/>
    <mergeCell ref="C7:C8"/>
    <mergeCell ref="D7:D8"/>
    <mergeCell ref="A13:A14"/>
    <mergeCell ref="A9:A10"/>
    <mergeCell ref="E13:E14"/>
    <mergeCell ref="A7:A8"/>
    <mergeCell ref="D13:D14"/>
    <mergeCell ref="A19:A20"/>
    <mergeCell ref="C19:C20"/>
    <mergeCell ref="A2:E2"/>
    <mergeCell ref="C9:C10"/>
    <mergeCell ref="D9:D10"/>
    <mergeCell ref="E9:E10"/>
    <mergeCell ref="A3:A4"/>
    <mergeCell ref="B3:B4"/>
    <mergeCell ref="C3:C4"/>
    <mergeCell ref="D19:D20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7" t="s">
        <v>75</v>
      </c>
      <c r="B2" s="93" t="s">
        <v>76</v>
      </c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97"/>
      <c r="B3" s="95" t="s">
        <v>73</v>
      </c>
      <c r="C3" s="94" t="s">
        <v>61</v>
      </c>
      <c r="D3" s="94"/>
      <c r="E3" s="94"/>
      <c r="F3" s="95" t="s">
        <v>74</v>
      </c>
      <c r="G3" s="94" t="s">
        <v>62</v>
      </c>
      <c r="H3" s="94"/>
      <c r="I3" s="94"/>
      <c r="J3" s="95" t="s">
        <v>60</v>
      </c>
    </row>
    <row r="4" spans="1:10" ht="88.5" customHeight="1">
      <c r="A4" s="97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3</v>
      </c>
      <c r="B6" s="25">
        <v>0</v>
      </c>
      <c r="C6" s="25"/>
      <c r="D6" s="25"/>
      <c r="E6" s="25"/>
      <c r="F6" s="25">
        <v>3</v>
      </c>
      <c r="G6" s="25">
        <v>3</v>
      </c>
      <c r="H6" s="25"/>
      <c r="I6" s="28"/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130</v>
      </c>
      <c r="B8" s="75"/>
      <c r="C8" s="75"/>
      <c r="D8" s="75"/>
      <c r="E8" s="75"/>
      <c r="F8" s="75"/>
      <c r="G8" s="75"/>
      <c r="H8" s="75" t="s">
        <v>131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SheetLayoutView="100" zoomScalePageLayoutView="0" workbookViewId="0" topLeftCell="A4">
      <selection activeCell="D7" sqref="D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4" t="s">
        <v>79</v>
      </c>
      <c r="C2" s="94" t="s">
        <v>78</v>
      </c>
      <c r="D2" s="94"/>
      <c r="E2" s="94"/>
      <c r="F2" s="113" t="s">
        <v>73</v>
      </c>
    </row>
    <row r="3" spans="1:6" ht="28.5" customHeight="1">
      <c r="A3" s="111"/>
      <c r="B3" s="94"/>
      <c r="C3" s="94" t="s">
        <v>20</v>
      </c>
      <c r="D3" s="94" t="s">
        <v>21</v>
      </c>
      <c r="E3" s="94" t="s">
        <v>94</v>
      </c>
      <c r="F3" s="113"/>
    </row>
    <row r="4" spans="1:6" ht="49.5" customHeight="1">
      <c r="A4" s="112"/>
      <c r="B4" s="94"/>
      <c r="C4" s="94"/>
      <c r="D4" s="94"/>
      <c r="E4" s="94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3</v>
      </c>
      <c r="D6" s="31"/>
      <c r="E6" s="31"/>
      <c r="F6" s="32">
        <f>C6+D6+E6</f>
        <v>3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0</v>
      </c>
      <c r="D9" s="36"/>
      <c r="E9" s="36"/>
      <c r="F9" s="32">
        <f t="shared" si="0"/>
        <v>0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3</v>
      </c>
      <c r="D14" s="17">
        <f>D6+D7+D8+D9+D10+D11+D12+D13</f>
        <v>0</v>
      </c>
      <c r="E14" s="17">
        <f>E6+E7+E8+E9+E10+E11+E12+E13</f>
        <v>0</v>
      </c>
      <c r="F14" s="32">
        <f t="shared" si="0"/>
        <v>3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130</v>
      </c>
      <c r="B17" s="75"/>
      <c r="C17" s="75"/>
      <c r="D17" s="75"/>
      <c r="E17" s="75" t="s">
        <v>131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2023-06-01T10:17:11Z</cp:lastPrinted>
  <dcterms:created xsi:type="dcterms:W3CDTF">2002-01-16T14:18:06Z</dcterms:created>
  <dcterms:modified xsi:type="dcterms:W3CDTF">2023-06-28T13:00:21Z</dcterms:modified>
  <cp:category/>
  <cp:version/>
  <cp:contentType/>
  <cp:contentStatus/>
</cp:coreProperties>
</file>